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0"/>
  <workbookPr defaultThemeVersion="124226"/>
  <bookViews>
    <workbookView xWindow="4340" yWindow="460" windowWidth="31660" windowHeight="18660" activeTab="0"/>
  </bookViews>
  <sheets>
    <sheet name="i. etapa" sheetId="6" r:id="rId1"/>
  </sheets>
  <definedNames>
    <definedName name="MONTAZ_OK" localSheetId="0">'i. etapa'!$B$3:$E$36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Připojení11" type="2" refreshedVersion="0" background="1" saveData="1"/>
</connections>
</file>

<file path=xl/sharedStrings.xml><?xml version="1.0" encoding="utf-8"?>
<sst xmlns="http://schemas.openxmlformats.org/spreadsheetml/2006/main" count="107" uniqueCount="70">
  <si>
    <t>Množství</t>
  </si>
  <si>
    <t>ZEMNÍ PRÁCE</t>
  </si>
  <si>
    <t>Vytyčení trasy v zastavěném terénu</t>
  </si>
  <si>
    <t>MONTÁŽ</t>
  </si>
  <si>
    <t>Pěna montážní Soudal 750ml</t>
  </si>
  <si>
    <t>MATERIÁL</t>
  </si>
  <si>
    <t>Popis činnosti</t>
  </si>
  <si>
    <t>M.j.</t>
  </si>
  <si>
    <t>m</t>
  </si>
  <si>
    <t>ks</t>
  </si>
  <si>
    <t>Rekapitulace:</t>
  </si>
  <si>
    <t>Zemní práce</t>
  </si>
  <si>
    <t>Montáž</t>
  </si>
  <si>
    <t>Materiál</t>
  </si>
  <si>
    <t>Celk. cena</t>
  </si>
  <si>
    <t>CELKEM bez DPH</t>
  </si>
  <si>
    <t>Průvrt zdivem</t>
  </si>
  <si>
    <t>Fólie výstražná 220mm PE oranžová</t>
  </si>
  <si>
    <t>m2</t>
  </si>
  <si>
    <t>Povrchy nad rámec - zámk.dlažba</t>
  </si>
  <si>
    <t>Trubka vrapovaná PE 110 mm</t>
  </si>
  <si>
    <t>Rýha v zámkové dlažbě</t>
  </si>
  <si>
    <t>Pokládka vrap. trubek (na křížení a v blízkosti inž. sítí)</t>
  </si>
  <si>
    <t>Odvozy přebytečného materiálu na skládku ka km</t>
  </si>
  <si>
    <t>Odvozy přebytečného materiálu na skládku za každý další  km</t>
  </si>
  <si>
    <t xml:space="preserve">Vytyčení inženýrských sítí </t>
  </si>
  <si>
    <t>m3</t>
  </si>
  <si>
    <t>Skládkovné - zemina</t>
  </si>
  <si>
    <t>Skládkovné - suť</t>
  </si>
  <si>
    <t>t</t>
  </si>
  <si>
    <t>Inženýrská činnost (projednání se správními orgány, povolení atd)</t>
  </si>
  <si>
    <t>Kč</t>
  </si>
  <si>
    <t>Zábory veřejného prostranství</t>
  </si>
  <si>
    <t xml:space="preserve">Koncovka trubky HDPE 40mm </t>
  </si>
  <si>
    <t xml:space="preserve">Spojka HDPE 40 </t>
  </si>
  <si>
    <t>Montáž trubky HDPE 40/33</t>
  </si>
  <si>
    <t>km</t>
  </si>
  <si>
    <t>J. cena</t>
  </si>
  <si>
    <t>Rýha v trávě 35/70</t>
  </si>
  <si>
    <t>Startovací a cílové jámy pro podvrty + sondy</t>
  </si>
  <si>
    <t>Geodetické zaměření nové trasy + uliční linie</t>
  </si>
  <si>
    <t>Pískování kabelového lože tl. 10cm</t>
  </si>
  <si>
    <t>Trubka PE 110mm</t>
  </si>
  <si>
    <t>Kalibrace a hermetizace trubky</t>
  </si>
  <si>
    <t>Trubka HDPE 40/33</t>
  </si>
  <si>
    <t>Montáž koncovky na tr. 40</t>
  </si>
  <si>
    <t>Montáž spojky na tr. 40</t>
  </si>
  <si>
    <t>Zatěsnění prostupu trubky do objektu</t>
  </si>
  <si>
    <t>Průchodka Jackmoon pro tr. 40/33 a 1 kabel</t>
  </si>
  <si>
    <t>19", 1U, výsuvná vana pro 12 SC simplex</t>
  </si>
  <si>
    <t>Optická kazeta pro 2x6 svarů s víkem, se dvěma držáky svaru</t>
  </si>
  <si>
    <t>Pigtail SC/APC 9/125 2m, G657A, těsná ochrana</t>
  </si>
  <si>
    <t>Adaptér optický SC-SC, Simplex, APC, Singlemode</t>
  </si>
  <si>
    <t>Instalace vnitřní trasy - lišta LV</t>
  </si>
  <si>
    <t>Zafouknutí optického kabelu do HDPE40</t>
  </si>
  <si>
    <t>Kompletace a montáž optického rozváděče</t>
  </si>
  <si>
    <t>Ukončení OK v rozvaděči/spojce - příprava konců a vláken</t>
  </si>
  <si>
    <t>Svar na vlákně ve spojce/rozvaděči v metropolitní síti</t>
  </si>
  <si>
    <t>Měření přímou metodou (TM) na 3 vlnových délkách</t>
  </si>
  <si>
    <t>vl.</t>
  </si>
  <si>
    <t>Zajištění vstupů do objektů</t>
  </si>
  <si>
    <t>hod</t>
  </si>
  <si>
    <t>Ochrana svarů 40mm</t>
  </si>
  <si>
    <t>Drobný montážní materiál</t>
  </si>
  <si>
    <t xml:space="preserve">Název stavby: Metropolitní síť - Město Petřvald - I. etapa - rozšíření                                                                                            </t>
  </si>
  <si>
    <t xml:space="preserve">(Napojení objektů: Muzeum a Technické služby)                </t>
  </si>
  <si>
    <t>Podvrt řízený 110mm</t>
  </si>
  <si>
    <t>Optický kabel 2f SM, 9/125, G.657A - odpočet</t>
  </si>
  <si>
    <t>Optický kabel 4f SM, 9/125, G.657A</t>
  </si>
  <si>
    <t>Měření OTDR jednostranné na 1625nm - odpočet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</si>
</sst>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sz val="10"/>
      <color indexed="22"/>
      <name val="Arial"/>
      <family val="2"/>
    </font>
    <font>
      <i/>
      <sz val="14"/>
      <name val="Arial CE"/>
      <family val="2"/>
    </font>
    <font>
      <sz val="10"/>
      <color indexed="8"/>
      <name val="MS Sans Serif"/>
      <family val="2"/>
    </font>
    <font>
      <b/>
      <i/>
      <sz val="14"/>
      <color indexed="12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rgb="FF000080"/>
      <name val="Arial"/>
      <family val="2"/>
    </font>
    <font>
      <u val="single"/>
      <sz val="10"/>
      <color theme="10"/>
      <name val="Arial"/>
      <family val="2"/>
    </font>
    <font>
      <i/>
      <sz val="10"/>
      <name val="Arial"/>
      <family val="2"/>
    </font>
    <font>
      <b/>
      <i/>
      <u val="single"/>
      <sz val="12"/>
      <name val="Arial CE"/>
      <family val="2"/>
    </font>
    <font>
      <b/>
      <i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color rgb="FFCC3300"/>
      <name val="Arial"/>
      <family val="2"/>
    </font>
    <font>
      <b/>
      <sz val="10"/>
      <color rgb="FFCC33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Border="1" applyProtection="1">
      <protection hidden="1"/>
    </xf>
    <xf numFmtId="0" fontId="14" fillId="0" borderId="0" xfId="0" applyFont="1"/>
    <xf numFmtId="0" fontId="15" fillId="0" borderId="0" xfId="22" applyAlignment="1" applyProtection="1">
      <alignment/>
      <protection/>
    </xf>
    <xf numFmtId="14" fontId="1" fillId="0" borderId="0" xfId="0" applyNumberFormat="1" applyFont="1" applyBorder="1" applyAlignment="1" applyProtection="1">
      <alignment horizontal="left"/>
      <protection hidden="1"/>
    </xf>
    <xf numFmtId="4" fontId="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Protection="1">
      <protection hidden="1"/>
    </xf>
    <xf numFmtId="4" fontId="2" fillId="0" borderId="1" xfId="0" applyNumberFormat="1" applyFont="1" applyFill="1" applyBorder="1" applyAlignment="1" applyProtection="1">
      <alignment horizontal="right"/>
      <protection hidden="1"/>
    </xf>
    <xf numFmtId="1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Protection="1">
      <protection hidden="1"/>
    </xf>
    <xf numFmtId="4" fontId="2" fillId="0" borderId="2" xfId="0" applyNumberFormat="1" applyFont="1" applyFill="1" applyBorder="1" applyAlignment="1" applyProtection="1">
      <alignment horizontal="right"/>
      <protection hidden="1"/>
    </xf>
    <xf numFmtId="0" fontId="7" fillId="0" borderId="3" xfId="0" applyFont="1" applyFill="1" applyBorder="1" applyProtection="1">
      <protection hidden="1"/>
    </xf>
    <xf numFmtId="10" fontId="2" fillId="0" borderId="4" xfId="0" applyNumberFormat="1" applyFont="1" applyFill="1" applyBorder="1" applyAlignment="1" applyProtection="1">
      <alignment horizontal="center"/>
      <protection hidden="1"/>
    </xf>
    <xf numFmtId="10" fontId="2" fillId="0" borderId="4" xfId="21" applyNumberFormat="1" applyFont="1" applyBorder="1" applyAlignment="1" applyProtection="1">
      <alignment horizontal="right"/>
      <protection hidden="1"/>
    </xf>
    <xf numFmtId="4" fontId="2" fillId="0" borderId="4" xfId="0" applyNumberFormat="1" applyFont="1" applyFill="1" applyBorder="1" applyAlignment="1" applyProtection="1">
      <alignment horizontal="right"/>
      <protection hidden="1"/>
    </xf>
    <xf numFmtId="0" fontId="7" fillId="0" borderId="5" xfId="0" applyFont="1" applyFill="1" applyBorder="1" applyProtection="1">
      <protection hidden="1"/>
    </xf>
    <xf numFmtId="0" fontId="6" fillId="0" borderId="6" xfId="0" applyFont="1" applyFill="1" applyBorder="1" applyProtection="1">
      <protection hidden="1"/>
    </xf>
    <xf numFmtId="4" fontId="0" fillId="0" borderId="6" xfId="0" applyNumberFormat="1" applyBorder="1" applyAlignment="1" applyProtection="1">
      <alignment horizontal="right"/>
      <protection hidden="1"/>
    </xf>
    <xf numFmtId="4" fontId="6" fillId="0" borderId="6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Border="1" applyProtection="1">
      <protection hidden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Border="1" applyAlignment="1" applyProtection="1">
      <alignment horizontal="right"/>
      <protection hidden="1"/>
    </xf>
    <xf numFmtId="4" fontId="12" fillId="0" borderId="0" xfId="0" applyNumberFormat="1" applyFont="1" applyBorder="1" applyAlignment="1" applyProtection="1">
      <alignment horizontal="right"/>
      <protection hidden="1"/>
    </xf>
    <xf numFmtId="4" fontId="11" fillId="0" borderId="0" xfId="0" applyNumberFormat="1" applyFont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17" fillId="0" borderId="7" xfId="0" applyFont="1" applyFill="1" applyBorder="1" applyProtection="1">
      <protection hidden="1"/>
    </xf>
    <xf numFmtId="0" fontId="2" fillId="0" borderId="8" xfId="0" applyFont="1" applyFill="1" applyBorder="1" applyProtection="1">
      <protection hidden="1"/>
    </xf>
    <xf numFmtId="0" fontId="0" fillId="0" borderId="8" xfId="0" applyFont="1" applyFill="1" applyBorder="1"/>
    <xf numFmtId="4" fontId="0" fillId="0" borderId="2" xfId="0" applyNumberFormat="1" applyFont="1" applyFill="1" applyBorder="1" applyAlignment="1" applyProtection="1">
      <alignment horizontal="right"/>
      <protection hidden="1"/>
    </xf>
    <xf numFmtId="4" fontId="0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Protection="1">
      <protection hidden="1"/>
    </xf>
    <xf numFmtId="0" fontId="10" fillId="0" borderId="8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0" fontId="2" fillId="0" borderId="1" xfId="21" applyNumberFormat="1" applyFont="1" applyFill="1" applyBorder="1" applyAlignment="1" applyProtection="1">
      <alignment horizontal="right"/>
      <protection hidden="1"/>
    </xf>
    <xf numFmtId="0" fontId="0" fillId="0" borderId="4" xfId="0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right"/>
    </xf>
    <xf numFmtId="4" fontId="16" fillId="0" borderId="4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4" fontId="0" fillId="0" borderId="9" xfId="0" applyNumberFormat="1" applyFont="1" applyBorder="1" applyAlignment="1">
      <alignment horizontal="right"/>
    </xf>
    <xf numFmtId="0" fontId="1" fillId="0" borderId="10" xfId="0" applyFont="1" applyBorder="1"/>
    <xf numFmtId="4" fontId="8" fillId="0" borderId="11" xfId="0" applyNumberFormat="1" applyFont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wrapText="1"/>
    </xf>
    <xf numFmtId="0" fontId="1" fillId="0" borderId="8" xfId="0" applyFont="1" applyFill="1" applyBorder="1"/>
    <xf numFmtId="0" fontId="0" fillId="0" borderId="3" xfId="0" applyFont="1" applyFill="1" applyBorder="1"/>
    <xf numFmtId="4" fontId="1" fillId="0" borderId="1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 applyProtection="1">
      <alignment horizontal="right"/>
      <protection hidden="1"/>
    </xf>
    <xf numFmtId="4" fontId="2" fillId="0" borderId="12" xfId="0" applyNumberFormat="1" applyFont="1" applyFill="1" applyBorder="1" applyAlignment="1" applyProtection="1">
      <alignment horizontal="right"/>
      <protection hidden="1"/>
    </xf>
    <xf numFmtId="4" fontId="2" fillId="0" borderId="13" xfId="0" applyNumberFormat="1" applyFont="1" applyFill="1" applyBorder="1" applyAlignment="1" applyProtection="1">
      <alignment horizontal="right"/>
      <protection hidden="1"/>
    </xf>
    <xf numFmtId="4" fontId="18" fillId="0" borderId="15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0" fillId="0" borderId="0" xfId="0" applyFill="1"/>
    <xf numFmtId="0" fontId="0" fillId="0" borderId="0" xfId="0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1" fillId="0" borderId="0" xfId="0" applyFont="1" applyFill="1"/>
    <xf numFmtId="0" fontId="9" fillId="0" borderId="16" xfId="0" applyFont="1" applyFill="1" applyBorder="1" applyAlignment="1" applyProtection="1">
      <alignment horizontal="center" wrapText="1"/>
      <protection hidden="1"/>
    </xf>
    <xf numFmtId="0" fontId="9" fillId="0" borderId="17" xfId="0" applyFont="1" applyFill="1" applyBorder="1" applyAlignment="1" applyProtection="1">
      <alignment horizontal="center" wrapText="1"/>
      <protection hidden="1"/>
    </xf>
    <xf numFmtId="4" fontId="9" fillId="0" borderId="17" xfId="0" applyNumberFormat="1" applyFont="1" applyFill="1" applyBorder="1" applyAlignment="1" applyProtection="1">
      <alignment horizontal="right" wrapText="1"/>
      <protection hidden="1"/>
    </xf>
    <xf numFmtId="4" fontId="9" fillId="0" borderId="18" xfId="0" applyNumberFormat="1" applyFont="1" applyFill="1" applyBorder="1" applyAlignment="1" applyProtection="1">
      <alignment horizontal="right" wrapText="1"/>
      <protection hidden="1"/>
    </xf>
    <xf numFmtId="0" fontId="21" fillId="0" borderId="8" xfId="0" applyFont="1" applyFill="1" applyBorder="1"/>
    <xf numFmtId="0" fontId="2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right"/>
    </xf>
    <xf numFmtId="4" fontId="22" fillId="0" borderId="12" xfId="0" applyNumberFormat="1" applyFont="1" applyFill="1" applyBorder="1" applyAlignment="1">
      <alignment horizontal="right"/>
    </xf>
    <xf numFmtId="0" fontId="19" fillId="2" borderId="19" xfId="0" applyFont="1" applyFill="1" applyBorder="1" applyAlignment="1" applyProtection="1">
      <alignment horizontal="center" vertical="center" wrapText="1"/>
      <protection hidden="1"/>
    </xf>
    <xf numFmtId="0" fontId="20" fillId="2" borderId="20" xfId="0" applyFont="1" applyFill="1" applyBorder="1" applyAlignment="1">
      <alignment horizontal="center" wrapText="1"/>
    </xf>
    <xf numFmtId="0" fontId="20" fillId="2" borderId="21" xfId="0" applyFont="1" applyFill="1" applyBorder="1" applyAlignment="1">
      <alignment horizontal="center" wrapText="1"/>
    </xf>
    <xf numFmtId="0" fontId="19" fillId="2" borderId="22" xfId="0" applyFont="1" applyFill="1" applyBorder="1" applyAlignment="1" applyProtection="1">
      <alignment horizontal="center" vertical="center" wrapText="1"/>
      <protection hidden="1"/>
    </xf>
    <xf numFmtId="0" fontId="20" fillId="2" borderId="23" xfId="0" applyFont="1" applyFill="1" applyBorder="1" applyAlignment="1">
      <alignment horizontal="center" wrapText="1"/>
    </xf>
    <xf numFmtId="0" fontId="20" fillId="2" borderId="24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2" xfId="20"/>
    <cellStyle name="Procenta" xfId="21"/>
    <cellStyle name="Hypertextový odkaz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NTAZ OK" connectionId="1" xr16:uid="{00000000-0016-0000-0000-000000000000}" autoFormatId="16" applyNumberFormats="0" applyBorderFormats="0" applyFontFormats="1" applyPatternFormats="1" applyAlignmentFormats="0" applyWidthHeightFormats="0" adjustColumnWidth="0">
  <queryTableRefresh preserveSortFilterLayout="0">
    <queryTableFields/>
  </queryTableRefresh>
</query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workbookViewId="0" topLeftCell="A1">
      <selection activeCell="L15" sqref="L15"/>
    </sheetView>
  </sheetViews>
  <sheetFormatPr defaultColWidth="8.8515625" defaultRowHeight="12.75"/>
  <cols>
    <col min="1" max="1" width="52.421875" style="1" customWidth="1"/>
    <col min="2" max="2" width="5.8515625" style="2" customWidth="1"/>
    <col min="3" max="3" width="11.00390625" style="28" customWidth="1"/>
    <col min="4" max="4" width="11.8515625" style="29" customWidth="1"/>
    <col min="5" max="5" width="13.421875" style="28" customWidth="1"/>
    <col min="6" max="6" width="8.8515625" style="61" customWidth="1"/>
  </cols>
  <sheetData>
    <row r="1" spans="1:6" s="3" customFormat="1" ht="27.75" customHeight="1">
      <c r="A1" s="73" t="s">
        <v>64</v>
      </c>
      <c r="B1" s="74"/>
      <c r="C1" s="74"/>
      <c r="D1" s="74"/>
      <c r="E1" s="75"/>
      <c r="F1" s="60"/>
    </row>
    <row r="2" spans="1:6" s="3" customFormat="1" ht="18" customHeight="1" thickBot="1">
      <c r="A2" s="76" t="s">
        <v>65</v>
      </c>
      <c r="B2" s="77"/>
      <c r="C2" s="77"/>
      <c r="D2" s="77"/>
      <c r="E2" s="78"/>
      <c r="F2" s="60"/>
    </row>
    <row r="3" spans="1:5" s="6" customFormat="1" ht="15.75" customHeight="1" thickBot="1">
      <c r="A3" s="65" t="s">
        <v>6</v>
      </c>
      <c r="B3" s="66" t="s">
        <v>7</v>
      </c>
      <c r="C3" s="67" t="s">
        <v>0</v>
      </c>
      <c r="D3" s="67" t="s">
        <v>37</v>
      </c>
      <c r="E3" s="68" t="s">
        <v>14</v>
      </c>
    </row>
    <row r="4" spans="1:5" ht="12.75">
      <c r="A4" s="49" t="s">
        <v>1</v>
      </c>
      <c r="B4" s="47"/>
      <c r="C4" s="48"/>
      <c r="D4" s="48"/>
      <c r="E4" s="50"/>
    </row>
    <row r="5" spans="1:5" s="34" customFormat="1" ht="12.75">
      <c r="A5" s="37" t="s">
        <v>2</v>
      </c>
      <c r="B5" s="33" t="s">
        <v>8</v>
      </c>
      <c r="C5" s="13">
        <v>116</v>
      </c>
      <c r="D5" s="13">
        <v>9</v>
      </c>
      <c r="E5" s="51">
        <f>C5*D5</f>
        <v>1044</v>
      </c>
    </row>
    <row r="6" spans="1:5" s="34" customFormat="1" ht="12.75">
      <c r="A6" s="37" t="s">
        <v>25</v>
      </c>
      <c r="B6" s="33" t="s">
        <v>8</v>
      </c>
      <c r="C6" s="13">
        <v>116</v>
      </c>
      <c r="D6" s="13">
        <v>12</v>
      </c>
      <c r="E6" s="51">
        <f>C6*D6</f>
        <v>1392</v>
      </c>
    </row>
    <row r="7" spans="1:5" s="34" customFormat="1" ht="12.75">
      <c r="A7" s="37" t="s">
        <v>38</v>
      </c>
      <c r="B7" s="33" t="s">
        <v>8</v>
      </c>
      <c r="C7" s="13">
        <v>49</v>
      </c>
      <c r="D7" s="13">
        <v>320</v>
      </c>
      <c r="E7" s="51">
        <f aca="true" t="shared" si="0" ref="E7:E20">C7*D7</f>
        <v>15680</v>
      </c>
    </row>
    <row r="8" spans="1:5" s="34" customFormat="1" ht="12.75">
      <c r="A8" s="37" t="s">
        <v>21</v>
      </c>
      <c r="B8" s="33" t="s">
        <v>8</v>
      </c>
      <c r="C8" s="13">
        <v>49</v>
      </c>
      <c r="D8" s="13">
        <v>780</v>
      </c>
      <c r="E8" s="51">
        <f t="shared" si="0"/>
        <v>38220</v>
      </c>
    </row>
    <row r="9" spans="1:5" s="34" customFormat="1" ht="12.75">
      <c r="A9" s="37" t="s">
        <v>66</v>
      </c>
      <c r="B9" s="33" t="s">
        <v>8</v>
      </c>
      <c r="C9" s="13">
        <v>18</v>
      </c>
      <c r="D9" s="13">
        <v>1350</v>
      </c>
      <c r="E9" s="51">
        <f t="shared" si="0"/>
        <v>24300</v>
      </c>
    </row>
    <row r="10" spans="1:5" s="34" customFormat="1" ht="12.75">
      <c r="A10" s="37" t="s">
        <v>39</v>
      </c>
      <c r="B10" s="33" t="s">
        <v>26</v>
      </c>
      <c r="C10" s="13">
        <v>4</v>
      </c>
      <c r="D10" s="13">
        <v>850</v>
      </c>
      <c r="E10" s="51">
        <f aca="true" t="shared" si="1" ref="E10">C10*D10</f>
        <v>3400</v>
      </c>
    </row>
    <row r="11" spans="1:5" s="34" customFormat="1" ht="12.75">
      <c r="A11" s="37" t="s">
        <v>41</v>
      </c>
      <c r="B11" s="33" t="s">
        <v>26</v>
      </c>
      <c r="C11" s="13">
        <v>6.6</v>
      </c>
      <c r="D11" s="13">
        <v>500</v>
      </c>
      <c r="E11" s="51">
        <f aca="true" t="shared" si="2" ref="E11">C11*D11</f>
        <v>3300</v>
      </c>
    </row>
    <row r="12" spans="1:5" s="34" customFormat="1" ht="14">
      <c r="A12" s="52" t="s">
        <v>22</v>
      </c>
      <c r="B12" s="33" t="s">
        <v>8</v>
      </c>
      <c r="C12" s="13">
        <v>4</v>
      </c>
      <c r="D12" s="13">
        <v>16</v>
      </c>
      <c r="E12" s="51">
        <f t="shared" si="0"/>
        <v>64</v>
      </c>
    </row>
    <row r="13" spans="1:5" s="34" customFormat="1" ht="12.75">
      <c r="A13" s="37" t="s">
        <v>16</v>
      </c>
      <c r="B13" s="33" t="s">
        <v>9</v>
      </c>
      <c r="C13" s="13">
        <v>6</v>
      </c>
      <c r="D13" s="13">
        <v>850</v>
      </c>
      <c r="E13" s="51">
        <f t="shared" si="0"/>
        <v>5100</v>
      </c>
    </row>
    <row r="14" spans="1:5" s="34" customFormat="1" ht="12.75">
      <c r="A14" s="37" t="s">
        <v>47</v>
      </c>
      <c r="B14" s="33" t="s">
        <v>9</v>
      </c>
      <c r="C14" s="13">
        <v>6</v>
      </c>
      <c r="D14" s="13">
        <v>380</v>
      </c>
      <c r="E14" s="51">
        <f t="shared" si="0"/>
        <v>2280</v>
      </c>
    </row>
    <row r="15" spans="1:5" s="34" customFormat="1" ht="12.75">
      <c r="A15" s="37" t="s">
        <v>19</v>
      </c>
      <c r="B15" s="33" t="s">
        <v>18</v>
      </c>
      <c r="C15" s="13">
        <v>24</v>
      </c>
      <c r="D15" s="13">
        <v>600</v>
      </c>
      <c r="E15" s="51">
        <f t="shared" si="0"/>
        <v>14400</v>
      </c>
    </row>
    <row r="16" spans="1:5" s="34" customFormat="1" ht="12.75">
      <c r="A16" s="37" t="s">
        <v>40</v>
      </c>
      <c r="B16" s="33" t="s">
        <v>8</v>
      </c>
      <c r="C16" s="13">
        <f>SUM(C5)</f>
        <v>116</v>
      </c>
      <c r="D16" s="13">
        <v>19</v>
      </c>
      <c r="E16" s="51">
        <f aca="true" t="shared" si="3" ref="E16">C16*D16</f>
        <v>2204</v>
      </c>
    </row>
    <row r="17" spans="1:5" s="34" customFormat="1" ht="12.75">
      <c r="A17" s="37" t="s">
        <v>23</v>
      </c>
      <c r="B17" s="33" t="s">
        <v>26</v>
      </c>
      <c r="C17" s="13">
        <v>6.7</v>
      </c>
      <c r="D17" s="13">
        <v>560</v>
      </c>
      <c r="E17" s="51">
        <f t="shared" si="0"/>
        <v>3752</v>
      </c>
    </row>
    <row r="18" spans="1:5" s="34" customFormat="1" ht="12.75">
      <c r="A18" s="37" t="s">
        <v>24</v>
      </c>
      <c r="B18" s="33" t="s">
        <v>36</v>
      </c>
      <c r="C18" s="13">
        <v>65</v>
      </c>
      <c r="D18" s="13">
        <v>65</v>
      </c>
      <c r="E18" s="51">
        <f t="shared" si="0"/>
        <v>4225</v>
      </c>
    </row>
    <row r="19" spans="1:5" s="34" customFormat="1" ht="12.75">
      <c r="A19" s="37" t="s">
        <v>27</v>
      </c>
      <c r="B19" s="33" t="s">
        <v>29</v>
      </c>
      <c r="C19" s="13">
        <v>11.09</v>
      </c>
      <c r="D19" s="13">
        <v>500</v>
      </c>
      <c r="E19" s="51">
        <f t="shared" si="0"/>
        <v>5545</v>
      </c>
    </row>
    <row r="20" spans="1:5" s="34" customFormat="1" ht="12.75">
      <c r="A20" s="37" t="s">
        <v>28</v>
      </c>
      <c r="B20" s="33" t="s">
        <v>29</v>
      </c>
      <c r="C20" s="13">
        <v>0.3</v>
      </c>
      <c r="D20" s="13">
        <v>1000</v>
      </c>
      <c r="E20" s="51">
        <f t="shared" si="0"/>
        <v>300</v>
      </c>
    </row>
    <row r="21" spans="1:5" s="34" customFormat="1" ht="12.75">
      <c r="A21" s="37"/>
      <c r="B21" s="33"/>
      <c r="C21" s="13"/>
      <c r="D21" s="13"/>
      <c r="E21" s="51"/>
    </row>
    <row r="22" spans="1:5" s="34" customFormat="1" ht="12.75">
      <c r="A22" s="53" t="s">
        <v>3</v>
      </c>
      <c r="B22" s="33"/>
      <c r="C22" s="13"/>
      <c r="D22" s="13"/>
      <c r="E22" s="51"/>
    </row>
    <row r="23" spans="1:5" s="34" customFormat="1" ht="12.75">
      <c r="A23" s="37" t="s">
        <v>35</v>
      </c>
      <c r="B23" s="33" t="s">
        <v>8</v>
      </c>
      <c r="C23" s="13">
        <v>450</v>
      </c>
      <c r="D23" s="13">
        <v>14</v>
      </c>
      <c r="E23" s="51">
        <f aca="true" t="shared" si="4" ref="E23:E26">C23*D23</f>
        <v>6300</v>
      </c>
    </row>
    <row r="24" spans="1:5" s="34" customFormat="1" ht="12.75">
      <c r="A24" s="37" t="s">
        <v>46</v>
      </c>
      <c r="B24" s="33" t="s">
        <v>9</v>
      </c>
      <c r="C24" s="13">
        <v>4</v>
      </c>
      <c r="D24" s="13">
        <v>65</v>
      </c>
      <c r="E24" s="51">
        <f t="shared" si="4"/>
        <v>260</v>
      </c>
    </row>
    <row r="25" spans="1:5" s="34" customFormat="1" ht="12.75">
      <c r="A25" s="37" t="s">
        <v>45</v>
      </c>
      <c r="B25" s="33" t="s">
        <v>9</v>
      </c>
      <c r="C25" s="13">
        <v>8</v>
      </c>
      <c r="D25" s="13">
        <v>49</v>
      </c>
      <c r="E25" s="51">
        <f t="shared" si="4"/>
        <v>392</v>
      </c>
    </row>
    <row r="26" spans="1:5" s="34" customFormat="1" ht="12.75">
      <c r="A26" s="37" t="s">
        <v>43</v>
      </c>
      <c r="B26" s="33" t="s">
        <v>8</v>
      </c>
      <c r="C26" s="13">
        <v>450</v>
      </c>
      <c r="D26" s="13">
        <v>3</v>
      </c>
      <c r="E26" s="51">
        <f t="shared" si="4"/>
        <v>1350</v>
      </c>
    </row>
    <row r="27" spans="1:5" s="34" customFormat="1" ht="12.75">
      <c r="A27" s="37" t="s">
        <v>53</v>
      </c>
      <c r="B27" s="33" t="s">
        <v>8</v>
      </c>
      <c r="C27" s="13">
        <v>16</v>
      </c>
      <c r="D27" s="13">
        <v>54</v>
      </c>
      <c r="E27" s="51">
        <f aca="true" t="shared" si="5" ref="E27:E34">C27*D27</f>
        <v>864</v>
      </c>
    </row>
    <row r="28" spans="1:5" s="34" customFormat="1" ht="12.75">
      <c r="A28" s="37" t="s">
        <v>54</v>
      </c>
      <c r="B28" s="33" t="s">
        <v>8</v>
      </c>
      <c r="C28" s="13">
        <v>290</v>
      </c>
      <c r="D28" s="13">
        <v>14</v>
      </c>
      <c r="E28" s="51">
        <f t="shared" si="5"/>
        <v>4060</v>
      </c>
    </row>
    <row r="29" spans="1:5" s="34" customFormat="1" ht="12.75">
      <c r="A29" s="37" t="s">
        <v>55</v>
      </c>
      <c r="B29" s="33" t="s">
        <v>9</v>
      </c>
      <c r="C29" s="13">
        <v>2</v>
      </c>
      <c r="D29" s="13">
        <v>750</v>
      </c>
      <c r="E29" s="51">
        <f t="shared" si="5"/>
        <v>1500</v>
      </c>
    </row>
    <row r="30" spans="1:5" s="34" customFormat="1" ht="12.75">
      <c r="A30" s="37" t="s">
        <v>56</v>
      </c>
      <c r="B30" s="33" t="s">
        <v>9</v>
      </c>
      <c r="C30" s="13">
        <v>4</v>
      </c>
      <c r="D30" s="13">
        <v>125</v>
      </c>
      <c r="E30" s="51">
        <f t="shared" si="5"/>
        <v>500</v>
      </c>
    </row>
    <row r="31" spans="1:5" s="34" customFormat="1" ht="12.75">
      <c r="A31" s="37" t="s">
        <v>57</v>
      </c>
      <c r="B31" s="33" t="s">
        <v>9</v>
      </c>
      <c r="C31" s="13">
        <v>10</v>
      </c>
      <c r="D31" s="13">
        <v>180</v>
      </c>
      <c r="E31" s="51">
        <f t="shared" si="5"/>
        <v>1800</v>
      </c>
    </row>
    <row r="32" spans="1:5" s="34" customFormat="1" ht="12.75">
      <c r="A32" s="37" t="s">
        <v>58</v>
      </c>
      <c r="B32" s="33" t="s">
        <v>59</v>
      </c>
      <c r="C32" s="13">
        <v>4</v>
      </c>
      <c r="D32" s="13">
        <v>270</v>
      </c>
      <c r="E32" s="51">
        <f t="shared" si="5"/>
        <v>1080</v>
      </c>
    </row>
    <row r="33" spans="1:5" s="34" customFormat="1" ht="12.75">
      <c r="A33" s="69" t="s">
        <v>69</v>
      </c>
      <c r="B33" s="70" t="s">
        <v>59</v>
      </c>
      <c r="C33" s="71">
        <v>-4</v>
      </c>
      <c r="D33" s="71">
        <v>140</v>
      </c>
      <c r="E33" s="72">
        <f t="shared" si="5"/>
        <v>-560</v>
      </c>
    </row>
    <row r="34" spans="1:5" s="34" customFormat="1" ht="12.75">
      <c r="A34" s="37" t="s">
        <v>60</v>
      </c>
      <c r="B34" s="33" t="s">
        <v>61</v>
      </c>
      <c r="C34" s="13">
        <v>2</v>
      </c>
      <c r="D34" s="13">
        <v>240</v>
      </c>
      <c r="E34" s="51">
        <f t="shared" si="5"/>
        <v>480</v>
      </c>
    </row>
    <row r="35" spans="1:5" s="34" customFormat="1" ht="12.75">
      <c r="A35" s="37"/>
      <c r="B35" s="33"/>
      <c r="C35" s="13"/>
      <c r="D35" s="13"/>
      <c r="E35" s="51"/>
    </row>
    <row r="36" spans="1:5" s="34" customFormat="1" ht="12.75">
      <c r="A36" s="53" t="s">
        <v>5</v>
      </c>
      <c r="B36" s="33"/>
      <c r="C36" s="13"/>
      <c r="D36" s="13"/>
      <c r="E36" s="51"/>
    </row>
    <row r="37" spans="1:5" s="34" customFormat="1" ht="12.75">
      <c r="A37" s="37" t="s">
        <v>33</v>
      </c>
      <c r="B37" s="33" t="s">
        <v>9</v>
      </c>
      <c r="C37" s="13">
        <v>8</v>
      </c>
      <c r="D37" s="13">
        <v>188</v>
      </c>
      <c r="E37" s="51">
        <f>C37*D37</f>
        <v>1504</v>
      </c>
    </row>
    <row r="38" spans="1:5" s="34" customFormat="1" ht="12.75">
      <c r="A38" s="37" t="s">
        <v>34</v>
      </c>
      <c r="B38" s="33" t="s">
        <v>9</v>
      </c>
      <c r="C38" s="13">
        <v>4</v>
      </c>
      <c r="D38" s="13">
        <v>123</v>
      </c>
      <c r="E38" s="51">
        <f aca="true" t="shared" si="6" ref="E38:E43">C38*D38</f>
        <v>492</v>
      </c>
    </row>
    <row r="39" spans="1:5" s="34" customFormat="1" ht="12.75">
      <c r="A39" s="37" t="s">
        <v>4</v>
      </c>
      <c r="B39" s="33" t="s">
        <v>9</v>
      </c>
      <c r="C39" s="13">
        <v>3</v>
      </c>
      <c r="D39" s="13">
        <v>279</v>
      </c>
      <c r="E39" s="51">
        <f t="shared" si="6"/>
        <v>837</v>
      </c>
    </row>
    <row r="40" spans="1:5" s="34" customFormat="1" ht="12.75">
      <c r="A40" s="37" t="s">
        <v>17</v>
      </c>
      <c r="B40" s="33" t="s">
        <v>8</v>
      </c>
      <c r="C40" s="13">
        <v>110</v>
      </c>
      <c r="D40" s="13">
        <v>3</v>
      </c>
      <c r="E40" s="51">
        <f t="shared" si="6"/>
        <v>330</v>
      </c>
    </row>
    <row r="41" spans="1:5" s="34" customFormat="1" ht="12.75">
      <c r="A41" s="37" t="s">
        <v>44</v>
      </c>
      <c r="B41" s="33" t="s">
        <v>8</v>
      </c>
      <c r="C41" s="13">
        <v>450</v>
      </c>
      <c r="D41" s="13">
        <v>26</v>
      </c>
      <c r="E41" s="51">
        <f t="shared" si="6"/>
        <v>11700</v>
      </c>
    </row>
    <row r="42" spans="1:5" s="34" customFormat="1" ht="12.75">
      <c r="A42" s="37" t="s">
        <v>42</v>
      </c>
      <c r="B42" s="33" t="s">
        <v>8</v>
      </c>
      <c r="C42" s="13">
        <v>17</v>
      </c>
      <c r="D42" s="13">
        <v>174</v>
      </c>
      <c r="E42" s="51">
        <f t="shared" si="6"/>
        <v>2958</v>
      </c>
    </row>
    <row r="43" spans="1:5" s="34" customFormat="1" ht="12.75">
      <c r="A43" s="37" t="s">
        <v>20</v>
      </c>
      <c r="B43" s="33" t="s">
        <v>8</v>
      </c>
      <c r="C43" s="13">
        <v>4</v>
      </c>
      <c r="D43" s="13">
        <v>49.3</v>
      </c>
      <c r="E43" s="51">
        <f t="shared" si="6"/>
        <v>197.2</v>
      </c>
    </row>
    <row r="44" spans="1:5" s="34" customFormat="1" ht="12.75">
      <c r="A44" s="37" t="s">
        <v>48</v>
      </c>
      <c r="B44" s="33" t="s">
        <v>9</v>
      </c>
      <c r="C44" s="13">
        <v>4</v>
      </c>
      <c r="D44" s="13">
        <v>264</v>
      </c>
      <c r="E44" s="51">
        <f aca="true" t="shared" si="7" ref="E44:E47">C44*D44</f>
        <v>1056</v>
      </c>
    </row>
    <row r="45" spans="1:5" s="34" customFormat="1" ht="12.75">
      <c r="A45" s="69" t="s">
        <v>67</v>
      </c>
      <c r="B45" s="70" t="s">
        <v>8</v>
      </c>
      <c r="C45" s="71">
        <v>-960</v>
      </c>
      <c r="D45" s="71">
        <v>7.9</v>
      </c>
      <c r="E45" s="72">
        <f t="shared" si="7"/>
        <v>-7584</v>
      </c>
    </row>
    <row r="46" spans="1:5" s="34" customFormat="1" ht="12.75">
      <c r="A46" s="37" t="s">
        <v>68</v>
      </c>
      <c r="B46" s="33" t="s">
        <v>8</v>
      </c>
      <c r="C46" s="13">
        <v>1230</v>
      </c>
      <c r="D46" s="13">
        <v>9.1</v>
      </c>
      <c r="E46" s="51">
        <f aca="true" t="shared" si="8" ref="E46">C46*D46</f>
        <v>11193</v>
      </c>
    </row>
    <row r="47" spans="1:5" s="34" customFormat="1" ht="12.75">
      <c r="A47" s="37" t="s">
        <v>49</v>
      </c>
      <c r="B47" s="33" t="s">
        <v>9</v>
      </c>
      <c r="C47" s="13">
        <v>2</v>
      </c>
      <c r="D47" s="13">
        <v>780</v>
      </c>
      <c r="E47" s="51">
        <f t="shared" si="7"/>
        <v>1560</v>
      </c>
    </row>
    <row r="48" spans="1:5" s="34" customFormat="1" ht="12.75">
      <c r="A48" s="37" t="s">
        <v>50</v>
      </c>
      <c r="B48" s="33" t="s">
        <v>9</v>
      </c>
      <c r="C48" s="13">
        <v>2</v>
      </c>
      <c r="D48" s="13">
        <v>65</v>
      </c>
      <c r="E48" s="51">
        <f aca="true" t="shared" si="9" ref="E48:E51">C48*D48</f>
        <v>130</v>
      </c>
    </row>
    <row r="49" spans="1:5" s="34" customFormat="1" ht="12.75">
      <c r="A49" s="37" t="s">
        <v>62</v>
      </c>
      <c r="B49" s="33" t="s">
        <v>9</v>
      </c>
      <c r="C49" s="13">
        <v>10</v>
      </c>
      <c r="D49" s="13">
        <v>6.5</v>
      </c>
      <c r="E49" s="51">
        <f t="shared" si="9"/>
        <v>65</v>
      </c>
    </row>
    <row r="50" spans="1:5" s="34" customFormat="1" ht="12.75">
      <c r="A50" s="37" t="s">
        <v>51</v>
      </c>
      <c r="B50" s="33" t="s">
        <v>9</v>
      </c>
      <c r="C50" s="13">
        <v>4</v>
      </c>
      <c r="D50" s="13">
        <v>58</v>
      </c>
      <c r="E50" s="51">
        <f t="shared" si="9"/>
        <v>232</v>
      </c>
    </row>
    <row r="51" spans="1:5" s="34" customFormat="1" ht="12.75">
      <c r="A51" s="37" t="s">
        <v>52</v>
      </c>
      <c r="B51" s="33" t="s">
        <v>9</v>
      </c>
      <c r="C51" s="13">
        <v>4</v>
      </c>
      <c r="D51" s="13">
        <v>24</v>
      </c>
      <c r="E51" s="51">
        <f t="shared" si="9"/>
        <v>96</v>
      </c>
    </row>
    <row r="52" spans="1:5" s="34" customFormat="1" ht="12.75">
      <c r="A52" s="37" t="s">
        <v>63</v>
      </c>
      <c r="B52" s="33" t="s">
        <v>9</v>
      </c>
      <c r="C52" s="13">
        <v>2</v>
      </c>
      <c r="D52" s="13">
        <v>450</v>
      </c>
      <c r="E52" s="51">
        <f aca="true" t="shared" si="10" ref="E52">C52*D52</f>
        <v>900</v>
      </c>
    </row>
    <row r="53" spans="1:5" s="34" customFormat="1" ht="12.75">
      <c r="A53" s="54"/>
      <c r="B53" s="44"/>
      <c r="C53" s="45"/>
      <c r="D53" s="45"/>
      <c r="E53" s="55"/>
    </row>
    <row r="54" spans="1:5" s="34" customFormat="1" ht="14" thickBot="1">
      <c r="A54" s="54"/>
      <c r="B54" s="44"/>
      <c r="C54" s="45"/>
      <c r="D54" s="46"/>
      <c r="E54" s="55"/>
    </row>
    <row r="55" spans="1:5" s="34" customFormat="1" ht="16">
      <c r="A55" s="35" t="s">
        <v>10</v>
      </c>
      <c r="B55" s="17"/>
      <c r="C55" s="38"/>
      <c r="D55" s="18"/>
      <c r="E55" s="56"/>
    </row>
    <row r="56" spans="1:5" s="40" customFormat="1" ht="12.75">
      <c r="A56" s="36" t="s">
        <v>11</v>
      </c>
      <c r="B56" s="14"/>
      <c r="C56" s="39"/>
      <c r="D56" s="15"/>
      <c r="E56" s="57">
        <f>SUM(E5:E20)</f>
        <v>125206</v>
      </c>
    </row>
    <row r="57" spans="1:5" s="40" customFormat="1" ht="12.75">
      <c r="A57" s="41" t="s">
        <v>12</v>
      </c>
      <c r="B57" s="14"/>
      <c r="C57" s="15"/>
      <c r="D57" s="15"/>
      <c r="E57" s="57">
        <f>SUM(E23:E34)</f>
        <v>18026</v>
      </c>
    </row>
    <row r="58" spans="1:5" s="42" customFormat="1" ht="12.75">
      <c r="A58" s="36" t="s">
        <v>13</v>
      </c>
      <c r="B58" s="14"/>
      <c r="C58" s="15"/>
      <c r="D58" s="15"/>
      <c r="E58" s="57">
        <f>SUM(E37:E52)</f>
        <v>25666.2</v>
      </c>
    </row>
    <row r="59" spans="1:5" s="42" customFormat="1" ht="12.75">
      <c r="A59" s="36" t="s">
        <v>30</v>
      </c>
      <c r="B59" s="16" t="s">
        <v>31</v>
      </c>
      <c r="C59" s="43">
        <v>0.04</v>
      </c>
      <c r="D59" s="15">
        <f>SUM(E56:E58)</f>
        <v>168898.2</v>
      </c>
      <c r="E59" s="57">
        <f>ROUND(C59*D59,0)</f>
        <v>6756</v>
      </c>
    </row>
    <row r="60" spans="1:5" s="42" customFormat="1" ht="12.75">
      <c r="A60" s="36" t="s">
        <v>32</v>
      </c>
      <c r="B60" s="16" t="s">
        <v>31</v>
      </c>
      <c r="C60" s="43"/>
      <c r="D60" s="15"/>
      <c r="E60" s="57">
        <v>0</v>
      </c>
    </row>
    <row r="61" spans="1:6" s="5" customFormat="1" ht="14" thickBot="1">
      <c r="A61" s="19"/>
      <c r="B61" s="20"/>
      <c r="C61" s="21"/>
      <c r="D61" s="22"/>
      <c r="E61" s="58"/>
      <c r="F61" s="42"/>
    </row>
    <row r="62" spans="1:6" s="5" customFormat="1" ht="19" thickBot="1">
      <c r="A62" s="23" t="s">
        <v>15</v>
      </c>
      <c r="B62" s="24"/>
      <c r="C62" s="25"/>
      <c r="D62" s="26"/>
      <c r="E62" s="59">
        <f>SUM(E56:E60)</f>
        <v>175654.2</v>
      </c>
      <c r="F62" s="42"/>
    </row>
    <row r="63" spans="3:6" s="4" customFormat="1" ht="12.75">
      <c r="C63" s="30"/>
      <c r="D63" s="30"/>
      <c r="E63" s="30"/>
      <c r="F63" s="62"/>
    </row>
    <row r="64" spans="1:6" s="4" customFormat="1" ht="12.75">
      <c r="A64" s="27"/>
      <c r="C64" s="30"/>
      <c r="D64" s="30"/>
      <c r="E64" s="30"/>
      <c r="F64" s="62"/>
    </row>
    <row r="65" spans="1:6" s="4" customFormat="1" ht="12.75">
      <c r="A65" s="27"/>
      <c r="C65" s="30"/>
      <c r="D65" s="30"/>
      <c r="E65" s="30"/>
      <c r="F65" s="62"/>
    </row>
    <row r="66" spans="3:6" s="4" customFormat="1" ht="12.75">
      <c r="C66" s="30"/>
      <c r="D66" s="30"/>
      <c r="E66" s="30"/>
      <c r="F66" s="62"/>
    </row>
    <row r="67" spans="3:6" s="4" customFormat="1" ht="12.75">
      <c r="C67" s="30"/>
      <c r="D67" s="30"/>
      <c r="E67" s="30"/>
      <c r="F67" s="62"/>
    </row>
    <row r="68" spans="1:6" s="9" customFormat="1" ht="12.75">
      <c r="A68" s="12"/>
      <c r="C68" s="31"/>
      <c r="D68" s="31"/>
      <c r="E68" s="31"/>
      <c r="F68" s="63"/>
    </row>
    <row r="69" spans="2:6" s="7" customFormat="1" ht="12">
      <c r="B69" s="8"/>
      <c r="C69" s="32"/>
      <c r="D69" s="32"/>
      <c r="E69" s="32"/>
      <c r="F69" s="64"/>
    </row>
    <row r="70" spans="1:6" s="7" customFormat="1" ht="12.75">
      <c r="A70" s="10"/>
      <c r="B70" s="8"/>
      <c r="C70" s="32"/>
      <c r="D70" s="32"/>
      <c r="E70" s="32"/>
      <c r="F70" s="64"/>
    </row>
    <row r="71" ht="12.75">
      <c r="A71" s="10"/>
    </row>
    <row r="72" spans="1:6" s="7" customFormat="1" ht="12.75">
      <c r="A72" s="10"/>
      <c r="B72" s="8"/>
      <c r="C72" s="32"/>
      <c r="D72" s="32"/>
      <c r="E72" s="32"/>
      <c r="F72" s="64"/>
    </row>
    <row r="73" spans="1:6" s="7" customFormat="1" ht="12.75">
      <c r="A73" s="10"/>
      <c r="B73" s="8"/>
      <c r="C73" s="32"/>
      <c r="D73" s="32"/>
      <c r="E73" s="32"/>
      <c r="F73" s="64"/>
    </row>
    <row r="74" ht="12.75">
      <c r="A74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1"/>
    </row>
    <row r="83" ht="12.75">
      <c r="A83" s="11"/>
    </row>
  </sheetData>
  <mergeCells count="2">
    <mergeCell ref="A1:E1"/>
    <mergeCell ref="A2:E2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ZLINPROJEKT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Petr</dc:creator>
  <cp:keywords/>
  <dc:description/>
  <cp:lastModifiedBy>Marek Kojecky</cp:lastModifiedBy>
  <cp:lastPrinted>2019-05-15T11:22:21Z</cp:lastPrinted>
  <dcterms:created xsi:type="dcterms:W3CDTF">2005-01-13T12:39:41Z</dcterms:created>
  <dcterms:modified xsi:type="dcterms:W3CDTF">2019-11-14T08:50:37Z</dcterms:modified>
  <cp:category/>
  <cp:version/>
  <cp:contentType/>
  <cp:contentStatus/>
</cp:coreProperties>
</file>